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32" i="1"/>
  <c r="E27"/>
  <c r="E17"/>
  <c r="E11"/>
  <c r="E29" s="1"/>
</calcChain>
</file>

<file path=xl/sharedStrings.xml><?xml version="1.0" encoding="utf-8"?>
<sst xmlns="http://schemas.openxmlformats.org/spreadsheetml/2006/main" count="52" uniqueCount="51">
  <si>
    <t>КАССА</t>
  </si>
  <si>
    <t>БАНК</t>
  </si>
  <si>
    <t>Остаток на 01.01.2019 г.</t>
  </si>
  <si>
    <t>Приход по кассе</t>
  </si>
  <si>
    <t>Приход по банку</t>
  </si>
  <si>
    <t>Членские взносы</t>
  </si>
  <si>
    <t xml:space="preserve">Членские взносы по долгам и 2019 г. </t>
  </si>
  <si>
    <t>Электричество</t>
  </si>
  <si>
    <t>Электричество - долги за прошлые года</t>
  </si>
  <si>
    <t>Приход с р/счета в подотчет</t>
  </si>
  <si>
    <t xml:space="preserve">Ремонт дороги </t>
  </si>
  <si>
    <t xml:space="preserve"> За использование контейнера с 33 уч. </t>
  </si>
  <si>
    <t>ИТОГО приход по кассе</t>
  </si>
  <si>
    <t xml:space="preserve">Аренда магазина с мая 2019 г. </t>
  </si>
  <si>
    <t>Расход по кассе</t>
  </si>
  <si>
    <t>ИТОГО приход по банку</t>
  </si>
  <si>
    <t>Бензин для машины охраны</t>
  </si>
  <si>
    <t>Ремонт машины охраны</t>
  </si>
  <si>
    <t>Расход по банку</t>
  </si>
  <si>
    <t>Свет бытовки охраны</t>
  </si>
  <si>
    <t xml:space="preserve">Уличное освещение </t>
  </si>
  <si>
    <t>з/плата охраны</t>
  </si>
  <si>
    <t>Вывоз мусора</t>
  </si>
  <si>
    <t>Телефон</t>
  </si>
  <si>
    <t>Ремонт дороги</t>
  </si>
  <si>
    <t>Аренда зала для собрания</t>
  </si>
  <si>
    <t xml:space="preserve">Заработная плата </t>
  </si>
  <si>
    <t>Почта</t>
  </si>
  <si>
    <t xml:space="preserve">налоги от з/платы  за декабрь 2018 г. и 2019 г. </t>
  </si>
  <si>
    <t>Сайт</t>
  </si>
  <si>
    <t>Налог на землю</t>
  </si>
  <si>
    <t>СМС пилот</t>
  </si>
  <si>
    <t xml:space="preserve">материаллы для проведения эл-ва  </t>
  </si>
  <si>
    <t>Юрист</t>
  </si>
  <si>
    <t>по ул.Янтарной - продление улицы (Сергей)</t>
  </si>
  <si>
    <t>Лампы для освещения улиц</t>
  </si>
  <si>
    <t>Картридж для принтера</t>
  </si>
  <si>
    <t>Земельный налог дороги за 2017 и 2018 г.</t>
  </si>
  <si>
    <t>Сертификат 1С отчеты</t>
  </si>
  <si>
    <t>Зельный налог участки ДНП</t>
  </si>
  <si>
    <t>Бумага для принтера</t>
  </si>
  <si>
    <t>канц товары</t>
  </si>
  <si>
    <t>Перечисление в подотчет (касса)</t>
  </si>
  <si>
    <t>Госпошлина ,нотариус, печать</t>
  </si>
  <si>
    <t>Уборка территории</t>
  </si>
  <si>
    <t>ИТОГО расход по банку</t>
  </si>
  <si>
    <t>Чистка дорог</t>
  </si>
  <si>
    <t>Остаток по банку на 01.01.2020 г.</t>
  </si>
  <si>
    <t>ИТОГО расход по кассе</t>
  </si>
  <si>
    <t>Остаток по кассе на 01.01.2020 г.</t>
  </si>
  <si>
    <t>перерасход из личных средств председателя</t>
  </si>
</sst>
</file>

<file path=xl/styles.xml><?xml version="1.0" encoding="utf-8"?>
<styleSheet xmlns="http://schemas.openxmlformats.org/spreadsheetml/2006/main">
  <numFmts count="3">
    <numFmt numFmtId="8" formatCode="#,##0.00\ &quot;₽&quot;;[Red]\-#,##0.00\ &quot;₽&quot;"/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u/>
      <sz val="22"/>
      <color theme="1"/>
      <name val="Calibri"/>
      <family val="2"/>
      <charset val="204"/>
      <scheme val="minor"/>
    </font>
    <font>
      <b/>
      <i/>
      <u/>
      <sz val="20"/>
      <color theme="1"/>
      <name val="Calibri"/>
      <family val="2"/>
      <charset val="204"/>
      <scheme val="minor"/>
    </font>
    <font>
      <b/>
      <i/>
      <u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b/>
      <i/>
      <u/>
      <sz val="12"/>
      <color theme="1"/>
      <name val="Calibri"/>
      <family val="2"/>
      <charset val="204"/>
      <scheme val="minor"/>
    </font>
    <font>
      <b/>
      <i/>
      <u/>
      <sz val="16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3" fillId="2" borderId="0" xfId="0" applyFont="1" applyFill="1"/>
    <xf numFmtId="0" fontId="0" fillId="2" borderId="0" xfId="0" applyFill="1"/>
    <xf numFmtId="0" fontId="4" fillId="2" borderId="0" xfId="0" applyFont="1" applyFill="1"/>
    <xf numFmtId="0" fontId="5" fillId="3" borderId="1" xfId="0" applyFont="1" applyFill="1" applyBorder="1"/>
    <xf numFmtId="164" fontId="5" fillId="3" borderId="1" xfId="0" applyNumberFormat="1" applyFont="1" applyFill="1" applyBorder="1"/>
    <xf numFmtId="0" fontId="6" fillId="0" borderId="1" xfId="0" applyFont="1" applyBorder="1"/>
    <xf numFmtId="0" fontId="0" fillId="0" borderId="1" xfId="0" applyBorder="1"/>
    <xf numFmtId="164" fontId="0" fillId="0" borderId="1" xfId="0" applyNumberFormat="1" applyBorder="1"/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164" fontId="0" fillId="2" borderId="1" xfId="0" applyNumberFormat="1" applyFill="1" applyBorder="1"/>
    <xf numFmtId="44" fontId="6" fillId="0" borderId="1" xfId="0" applyNumberFormat="1" applyFont="1" applyBorder="1"/>
    <xf numFmtId="44" fontId="8" fillId="0" borderId="1" xfId="0" applyNumberFormat="1" applyFont="1" applyBorder="1"/>
    <xf numFmtId="44" fontId="8" fillId="0" borderId="1" xfId="1" applyFont="1" applyBorder="1"/>
    <xf numFmtId="44" fontId="0" fillId="0" borderId="0" xfId="0" applyNumberFormat="1"/>
    <xf numFmtId="8" fontId="6" fillId="0" borderId="1" xfId="1" applyNumberFormat="1" applyFont="1" applyBorder="1"/>
    <xf numFmtId="0" fontId="9" fillId="2" borderId="1" xfId="0" applyFont="1" applyFill="1" applyBorder="1"/>
    <xf numFmtId="44" fontId="5" fillId="2" borderId="1" xfId="0" applyNumberFormat="1" applyFont="1" applyFill="1" applyBorder="1"/>
    <xf numFmtId="44" fontId="6" fillId="0" borderId="1" xfId="1" applyFont="1" applyBorder="1"/>
    <xf numFmtId="44" fontId="9" fillId="2" borderId="1" xfId="1" applyFont="1" applyFill="1" applyBorder="1"/>
    <xf numFmtId="44" fontId="6" fillId="2" borderId="1" xfId="1" applyFont="1" applyFill="1" applyBorder="1"/>
    <xf numFmtId="0" fontId="8" fillId="0" borderId="1" xfId="0" applyFont="1" applyBorder="1"/>
    <xf numFmtId="44" fontId="8" fillId="4" borderId="1" xfId="0" applyNumberFormat="1" applyFont="1" applyFill="1" applyBorder="1"/>
    <xf numFmtId="44" fontId="5" fillId="2" borderId="1" xfId="1" applyFont="1" applyFill="1" applyBorder="1"/>
    <xf numFmtId="44" fontId="10" fillId="3" borderId="1" xfId="0" applyNumberFormat="1" applyFont="1" applyFill="1" applyBorder="1"/>
    <xf numFmtId="0" fontId="6" fillId="0" borderId="0" xfId="0" applyFont="1"/>
    <xf numFmtId="44" fontId="6" fillId="0" borderId="0" xfId="1" applyFont="1"/>
    <xf numFmtId="0" fontId="5" fillId="0" borderId="1" xfId="0" applyFont="1" applyBorder="1"/>
    <xf numFmtId="164" fontId="6" fillId="0" borderId="0" xfId="0" applyNumberFormat="1" applyFont="1"/>
    <xf numFmtId="0" fontId="2" fillId="0" borderId="0" xfId="0" applyFont="1"/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8"/>
  <sheetViews>
    <sheetView tabSelected="1" workbookViewId="0">
      <selection sqref="A1:XFD1048576"/>
    </sheetView>
  </sheetViews>
  <sheetFormatPr defaultRowHeight="15"/>
  <cols>
    <col min="1" max="1" width="43.42578125" customWidth="1"/>
    <col min="2" max="2" width="21.5703125" customWidth="1"/>
    <col min="4" max="4" width="48" customWidth="1"/>
    <col min="5" max="5" width="21.140625" customWidth="1"/>
    <col min="7" max="7" width="13.140625" bestFit="1" customWidth="1"/>
    <col min="8" max="8" width="12" bestFit="1" customWidth="1"/>
  </cols>
  <sheetData>
    <row r="1" spans="1:8" ht="28.5">
      <c r="A1" s="1" t="s">
        <v>0</v>
      </c>
      <c r="B1" s="2"/>
      <c r="D1" s="3" t="s">
        <v>1</v>
      </c>
      <c r="E1" s="2"/>
    </row>
    <row r="2" spans="1:8" ht="18.75">
      <c r="A2" s="4" t="s">
        <v>2</v>
      </c>
      <c r="B2" s="4">
        <v>-12850.49</v>
      </c>
      <c r="D2" s="4" t="s">
        <v>2</v>
      </c>
      <c r="E2" s="5">
        <v>110795.06</v>
      </c>
    </row>
    <row r="3" spans="1:8" ht="15.75">
      <c r="A3" s="6"/>
      <c r="B3" s="6"/>
      <c r="D3" s="7"/>
      <c r="E3" s="8"/>
    </row>
    <row r="4" spans="1:8" ht="18.75">
      <c r="A4" s="9" t="s">
        <v>3</v>
      </c>
      <c r="B4" s="10"/>
      <c r="D4" s="11" t="s">
        <v>4</v>
      </c>
      <c r="E4" s="12"/>
    </row>
    <row r="5" spans="1:8" ht="15.75">
      <c r="A5" s="6" t="s">
        <v>5</v>
      </c>
      <c r="B5" s="13">
        <v>144060</v>
      </c>
      <c r="D5" s="14" t="s">
        <v>6</v>
      </c>
      <c r="E5" s="15">
        <v>2671789.46</v>
      </c>
    </row>
    <row r="6" spans="1:8" ht="15.75">
      <c r="A6" s="6" t="s">
        <v>7</v>
      </c>
      <c r="B6" s="13">
        <v>10000.08</v>
      </c>
      <c r="D6" s="14" t="s">
        <v>8</v>
      </c>
      <c r="E6" s="15">
        <v>21883</v>
      </c>
    </row>
    <row r="7" spans="1:8" ht="15.75">
      <c r="A7" s="6" t="s">
        <v>9</v>
      </c>
      <c r="B7" s="13">
        <v>251275</v>
      </c>
      <c r="D7" s="14" t="s">
        <v>10</v>
      </c>
      <c r="E7" s="14">
        <v>574500</v>
      </c>
      <c r="H7" s="16"/>
    </row>
    <row r="8" spans="1:8" ht="15.75">
      <c r="A8" s="6"/>
      <c r="B8" s="6"/>
      <c r="D8" s="6" t="s">
        <v>11</v>
      </c>
      <c r="E8" s="17">
        <v>71500</v>
      </c>
    </row>
    <row r="9" spans="1:8" ht="18.75">
      <c r="A9" s="18" t="s">
        <v>12</v>
      </c>
      <c r="B9" s="19">
        <v>405335.07999999996</v>
      </c>
      <c r="D9" s="6" t="s">
        <v>13</v>
      </c>
      <c r="E9" s="17">
        <v>28000</v>
      </c>
    </row>
    <row r="10" spans="1:8" ht="15.75">
      <c r="A10" s="6"/>
      <c r="B10" s="6"/>
      <c r="D10" s="6"/>
      <c r="E10" s="20"/>
    </row>
    <row r="11" spans="1:8" ht="18.75">
      <c r="A11" s="9" t="s">
        <v>14</v>
      </c>
      <c r="B11" s="10"/>
      <c r="D11" s="9" t="s">
        <v>15</v>
      </c>
      <c r="E11" s="21">
        <f>SUM(E5:E10)</f>
        <v>3367672.46</v>
      </c>
    </row>
    <row r="12" spans="1:8" ht="15.75">
      <c r="A12" s="6" t="s">
        <v>16</v>
      </c>
      <c r="B12" s="20">
        <v>94000.66</v>
      </c>
      <c r="D12" s="6"/>
      <c r="E12" s="20"/>
    </row>
    <row r="13" spans="1:8" ht="18.75">
      <c r="A13" s="6" t="s">
        <v>17</v>
      </c>
      <c r="B13" s="20">
        <v>47892.4</v>
      </c>
      <c r="D13" s="9" t="s">
        <v>18</v>
      </c>
      <c r="E13" s="22"/>
    </row>
    <row r="14" spans="1:8" ht="15.75">
      <c r="A14" s="6" t="s">
        <v>19</v>
      </c>
      <c r="B14" s="20">
        <v>28016.51</v>
      </c>
      <c r="D14" s="23" t="s">
        <v>20</v>
      </c>
      <c r="E14" s="14">
        <v>202507.98</v>
      </c>
    </row>
    <row r="15" spans="1:8" ht="15.75">
      <c r="A15" s="6" t="s">
        <v>21</v>
      </c>
      <c r="B15" s="20">
        <v>29400</v>
      </c>
      <c r="D15" s="23" t="s">
        <v>22</v>
      </c>
      <c r="E15" s="14">
        <v>590763.36</v>
      </c>
    </row>
    <row r="16" spans="1:8" ht="15.75">
      <c r="A16" s="6" t="s">
        <v>23</v>
      </c>
      <c r="B16" s="20">
        <v>26800</v>
      </c>
      <c r="D16" s="23" t="s">
        <v>24</v>
      </c>
      <c r="E16" s="24">
        <v>265000</v>
      </c>
      <c r="G16" s="16"/>
    </row>
    <row r="17" spans="1:7" ht="15.75">
      <c r="A17" s="6" t="s">
        <v>25</v>
      </c>
      <c r="B17" s="20">
        <v>10000</v>
      </c>
      <c r="D17" s="23" t="s">
        <v>26</v>
      </c>
      <c r="E17" s="14">
        <f>1462200-16232.62</f>
        <v>1445967.38</v>
      </c>
    </row>
    <row r="18" spans="1:7" ht="15.75">
      <c r="A18" s="6" t="s">
        <v>27</v>
      </c>
      <c r="B18" s="20">
        <v>21686.480000000003</v>
      </c>
      <c r="D18" s="23" t="s">
        <v>28</v>
      </c>
      <c r="E18" s="14">
        <v>633469.32999999996</v>
      </c>
    </row>
    <row r="19" spans="1:7" ht="15.75">
      <c r="A19" s="6" t="s">
        <v>29</v>
      </c>
      <c r="B19" s="20">
        <v>5868</v>
      </c>
      <c r="D19" s="23" t="s">
        <v>30</v>
      </c>
      <c r="E19" s="14">
        <v>9000</v>
      </c>
    </row>
    <row r="20" spans="1:7" ht="15.75">
      <c r="A20" s="6" t="s">
        <v>31</v>
      </c>
      <c r="B20" s="20">
        <v>1050</v>
      </c>
      <c r="D20" s="23" t="s">
        <v>32</v>
      </c>
      <c r="E20" s="14"/>
    </row>
    <row r="21" spans="1:7" ht="15.75">
      <c r="A21" s="6" t="s">
        <v>33</v>
      </c>
      <c r="B21" s="20">
        <v>69440</v>
      </c>
      <c r="D21" s="23" t="s">
        <v>34</v>
      </c>
      <c r="E21" s="14">
        <v>60730</v>
      </c>
    </row>
    <row r="22" spans="1:7" ht="15.75">
      <c r="A22" s="6" t="s">
        <v>35</v>
      </c>
      <c r="B22" s="20">
        <v>3600</v>
      </c>
      <c r="D22" s="23" t="s">
        <v>36</v>
      </c>
      <c r="E22" s="24">
        <v>990</v>
      </c>
    </row>
    <row r="23" spans="1:7" ht="15.75">
      <c r="A23" s="6" t="s">
        <v>37</v>
      </c>
      <c r="B23" s="20">
        <v>72558</v>
      </c>
      <c r="D23" s="23" t="s">
        <v>38</v>
      </c>
      <c r="E23" s="24">
        <v>3675</v>
      </c>
    </row>
    <row r="24" spans="1:7" ht="15.75">
      <c r="A24" s="6" t="s">
        <v>39</v>
      </c>
      <c r="B24" s="20">
        <v>25546</v>
      </c>
      <c r="D24" s="23" t="s">
        <v>40</v>
      </c>
      <c r="E24" s="14">
        <v>1250</v>
      </c>
    </row>
    <row r="25" spans="1:7" ht="15.75">
      <c r="A25" s="6" t="s">
        <v>41</v>
      </c>
      <c r="B25" s="20">
        <v>470</v>
      </c>
      <c r="D25" s="6" t="s">
        <v>42</v>
      </c>
      <c r="E25" s="20">
        <v>251275</v>
      </c>
    </row>
    <row r="26" spans="1:7" ht="15.75">
      <c r="A26" s="6" t="s">
        <v>43</v>
      </c>
      <c r="B26" s="20">
        <v>7800</v>
      </c>
      <c r="D26" s="6"/>
      <c r="E26" s="20"/>
    </row>
    <row r="27" spans="1:7" ht="18.75">
      <c r="A27" s="6" t="s">
        <v>44</v>
      </c>
      <c r="B27" s="20">
        <v>6000</v>
      </c>
      <c r="D27" s="9" t="s">
        <v>45</v>
      </c>
      <c r="E27" s="25">
        <f>SUM(E14:E26)</f>
        <v>3464628.05</v>
      </c>
      <c r="G27" s="16"/>
    </row>
    <row r="28" spans="1:7" ht="15.75">
      <c r="A28" s="6" t="s">
        <v>46</v>
      </c>
      <c r="B28" s="20">
        <v>74000</v>
      </c>
      <c r="D28" s="6"/>
      <c r="E28" s="20"/>
    </row>
    <row r="29" spans="1:7" ht="21">
      <c r="A29" s="6"/>
      <c r="B29" s="6"/>
      <c r="D29" s="4" t="s">
        <v>47</v>
      </c>
      <c r="E29" s="26">
        <f>E2+E11-E27</f>
        <v>13839.470000000205</v>
      </c>
    </row>
    <row r="30" spans="1:7" ht="18.75">
      <c r="A30" s="9" t="s">
        <v>48</v>
      </c>
      <c r="B30" s="9">
        <v>524128.05000000005</v>
      </c>
      <c r="D30" s="27"/>
      <c r="E30" s="28"/>
    </row>
    <row r="31" spans="1:7" ht="15.75">
      <c r="A31" s="6"/>
      <c r="B31" s="6"/>
      <c r="D31" s="27"/>
      <c r="E31" s="28"/>
    </row>
    <row r="32" spans="1:7" ht="21">
      <c r="A32" s="4" t="s">
        <v>49</v>
      </c>
      <c r="B32" s="26">
        <f>B2+B9-B30</f>
        <v>-131643.46000000008</v>
      </c>
      <c r="D32" s="27"/>
      <c r="E32" s="28"/>
    </row>
    <row r="33" spans="1:5" ht="18.75">
      <c r="A33" s="29" t="s">
        <v>50</v>
      </c>
      <c r="B33" s="29"/>
      <c r="D33" s="27"/>
      <c r="E33" s="30"/>
    </row>
    <row r="34" spans="1:5" ht="15.75">
      <c r="D34" s="27"/>
      <c r="E34" s="27"/>
    </row>
    <row r="35" spans="1:5" ht="15.75">
      <c r="D35" s="27"/>
      <c r="E35" s="27"/>
    </row>
    <row r="36" spans="1:5" ht="15.75">
      <c r="D36" s="27"/>
      <c r="E36" s="27"/>
    </row>
    <row r="37" spans="1:5" ht="15.75">
      <c r="D37" s="27"/>
      <c r="E37" s="27"/>
    </row>
    <row r="38" spans="1:5">
      <c r="D38" s="31"/>
      <c r="E38" s="31"/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2020-07-12T12:59:41Z</dcterms:modified>
</cp:coreProperties>
</file>